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/>
  <mc:AlternateContent xmlns:mc="http://schemas.openxmlformats.org/markup-compatibility/2006">
    <mc:Choice Requires="x15">
      <x15ac:absPath xmlns:x15ac="http://schemas.microsoft.com/office/spreadsheetml/2010/11/ac" url="D:\USERS\vitkov\VT\VT 2022\042\1 výzva\"/>
    </mc:Choice>
  </mc:AlternateContent>
  <xr:revisionPtr revIDLastSave="0" documentId="13_ncr:1_{6D86A0D7-68CF-48B9-B6E9-AB507E665E82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technika'!$B$1:$V$14</definedName>
  </definedNames>
  <calcPr calcId="191029"/>
</workbook>
</file>

<file path=xl/calcChain.xml><?xml version="1.0" encoding="utf-8"?>
<calcChain xmlns="http://schemas.openxmlformats.org/spreadsheetml/2006/main">
  <c r="T8" i="1" l="1"/>
  <c r="T9" i="1"/>
  <c r="S10" i="1"/>
  <c r="S7" i="1"/>
  <c r="S9" i="1"/>
  <c r="S8" i="1"/>
  <c r="P8" i="1"/>
  <c r="P9" i="1"/>
  <c r="P10" i="1"/>
  <c r="P7" i="1"/>
  <c r="T10" i="1" l="1"/>
  <c r="R13" i="1"/>
  <c r="T7" i="1"/>
  <c r="Q13" i="1"/>
</calcChain>
</file>

<file path=xl/sharedStrings.xml><?xml version="1.0" encoding="utf-8"?>
<sst xmlns="http://schemas.openxmlformats.org/spreadsheetml/2006/main" count="59" uniqueCount="52">
  <si>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</si>
  <si>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</si>
  <si>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</si>
  <si>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</si>
  <si>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</si>
  <si>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</si>
  <si>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</si>
  <si>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</si>
  <si>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</si>
  <si>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</si>
  <si>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</si>
  <si>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</si>
  <si>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30231310-3 - Ploché monitory</t>
  </si>
  <si>
    <t>30237300-2 - Doplňky k počítačům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</si>
  <si>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</si>
  <si>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</si>
  <si>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</si>
  <si>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</si>
  <si>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</si>
  <si>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</si>
  <si>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</si>
  <si>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</si>
  <si>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</si>
  <si>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</si>
  <si>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</si>
  <si>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</si>
  <si>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</si>
  <si>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</si>
  <si>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</si>
  <si>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</si>
  <si>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</si>
  <si>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</si>
  <si>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</si>
  <si>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Záruka na zboží min. 36 měsíců.</t>
  </si>
  <si>
    <t xml:space="preserve">Příloha č. 2 Kupní smlouvy - technická specifikace
Výpočetní technika (III.) 042 - 2022 </t>
  </si>
  <si>
    <t>ANO</t>
  </si>
  <si>
    <t>SGS-2022-040, Podpora tvůrčí činnosti studentů navazujícího a doktorského studia na Katedře politologie a mezinárodních vztahů</t>
  </si>
  <si>
    <t>Samostatná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</si>
  <si>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</si>
  <si>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Mgr. Pavel Hulec,
Tel.: 721 625 840,
37763 5603,
E-mail: hulec@kap.zcu.cz</t>
  </si>
  <si>
    <t>Jungmannova 1,
301 00 Plzeň,
Fakulta filozofická - Katedra politologie a mezinárodních vztahů,
místnost JJ 307</t>
  </si>
  <si>
    <t>Notebook 15,6"</t>
  </si>
  <si>
    <t xml:space="preserve">Záruka na zboží min. 36 měsíců, servis NBD on site. </t>
  </si>
  <si>
    <t>Monitor LCD 24" 16:10</t>
  </si>
  <si>
    <t>Velikost úhlopříčky 24", rozlišení WUXGA (1920x1200).
Rozhraní HDMI a displayport.
Jas min. 300 cd/m2.
Typ panelu IPS. 
Displayport kabel musí byt součástí dodávky.
Min. 3 roky záruka.</t>
  </si>
  <si>
    <t>Mgr. Viktor Chejlava, 
Tel.: 737 515 659,
37763 1909</t>
  </si>
  <si>
    <t>Univerzitní 22,
301 00 Plzeň,
Odbor kvalita - Oddělení koncepce celoživotního a distančního vzdělávání,
místnost UK 611a</t>
  </si>
  <si>
    <t>Notebook 14" - 17"</t>
  </si>
  <si>
    <t xml:space="preserve">Provedení notebooku klasické.
Výkon procesoru v Passmark CPU více než 9 500 bodů, minimálně 4 jádra.
Operační paměť minimálně 8 GB.
Disk SSD disk o kapacitě minimálně 250 GB.
Integrovaná wifi karta.
Display min. Full HD 15,6" s rozlišením 1920x1080, provedení matné.
Webkamera a mikrofon.
Síťová karta 1 Gb/s Ethernet s podporou PXE.
Konektor RJ-45 integerovaný přímo na těle NTB.
Mminimálně 3x USB port z toho minimálně 1x USB-C.
Operační systém Windows 64-bit (Windows 10 nebo vyšší) - 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tmě.
Touchpad.
Klávesnice musí být odolná proti polití.
Notebook musí obsahovat digitální grafický výstup.
Podpora prostřednictvím internetu musí umožňovat stahování ovladačů a manuálu z internetu adresně pro konkrétní zadaný typ (sériové číslo) zařízení.
Záruka min. 36 měsíců, servis NBD on site. </t>
  </si>
  <si>
    <r>
      <t>Výkon procesoru v Passmark CPU více než 21 000 bodů, m</t>
    </r>
    <r>
      <rPr>
        <sz val="11"/>
        <rFont val="Calibri"/>
        <family val="2"/>
        <charset val="238"/>
        <scheme val="minor"/>
      </rPr>
      <t>inimálně 8 jader</t>
    </r>
    <r>
      <rPr>
        <sz val="11"/>
        <color theme="1"/>
        <rFont val="Calibri"/>
        <family val="2"/>
        <charset val="238"/>
        <scheme val="minor"/>
      </rPr>
      <t>.
GPU PASMARK (G3D) minimálně 12 000 bodů.
Rychlý 1TB NVMe disk.
Minimálně 32GB operační paměti.
Alespoň 2x USB 3.0, z toho minimálně 1x USB C podporující displayport, 1x HDMI nebo 1x Displayport (může být i mini).
Bez RGB prvků.
Jednobarevně podsvícená klávesnice, touchpad.
Displej o rozlišení minimálně Full HD, velikost 14" - 17".
WiFi, Bluetooth.
OS Windows 10/11  Pro - OS Windows požadujeme z důvodu kompatibility s interními aplikacemi ZČU (Stag, Magion,...).</t>
    </r>
  </si>
  <si>
    <t>Dokovací stanice k pol.č. 1</t>
  </si>
  <si>
    <r>
      <rPr>
        <b/>
        <sz val="11"/>
        <color theme="1"/>
        <rFont val="Calibri"/>
        <family val="2"/>
        <charset val="238"/>
        <scheme val="minor"/>
      </rPr>
      <t>Kompatibilní s pol.č. 1.</t>
    </r>
    <r>
      <rPr>
        <sz val="11"/>
        <color theme="1"/>
        <rFont val="Calibri"/>
        <family val="2"/>
        <charset val="238"/>
        <scheme val="minor"/>
      </rPr>
      <t xml:space="preserve">
Kompatibilita se zařízením s Windows 10 64-bit.
Připojení notebooku přes integrovaný USB-C kabel.
1x ethernet port.
1x HDMI port.
Min. 2x USB 3.0.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</si>
</sst>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8" fillId="0" borderId="0"/>
    <xf numFmtId="0" fontId="8" fillId="0" borderId="0"/>
  </cellStyleXfs>
  <cellXfs count="13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0" fillId="3" borderId="16" xfId="0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14" fillId="4" borderId="17" xfId="0" applyFont="1" applyFill="1" applyBorder="1" applyAlignment="1">
      <alignment horizontal="center" vertical="center" wrapText="1"/>
    </xf>
    <xf numFmtId="0" fontId="12" fillId="6" borderId="16" xfId="0" applyFont="1" applyFill="1" applyBorder="1" applyAlignment="1">
      <alignment horizontal="center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12" fillId="6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12" fillId="6" borderId="14" xfId="0" applyFont="1" applyFill="1" applyBorder="1" applyAlignment="1">
      <alignment horizontal="center"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2" fillId="6" borderId="22" xfId="0" applyFon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0" fontId="4" fillId="6" borderId="19" xfId="0" applyFont="1" applyFill="1" applyBorder="1" applyAlignment="1">
      <alignment horizontal="left" vertical="center" wrapText="1" indent="1"/>
    </xf>
    <xf numFmtId="0" fontId="4" fillId="6" borderId="22" xfId="0" applyFont="1" applyFill="1" applyBorder="1" applyAlignment="1">
      <alignment horizontal="left" vertical="center" wrapText="1" indent="1"/>
    </xf>
    <xf numFmtId="0" fontId="4" fillId="3" borderId="16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left" vertical="center" wrapText="1" indent="1"/>
    </xf>
    <xf numFmtId="0" fontId="2" fillId="6" borderId="14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4" fillId="4" borderId="19" xfId="0" applyFont="1" applyFill="1" applyBorder="1" applyAlignment="1" applyProtection="1">
      <alignment horizontal="left" vertical="center" wrapText="1" indent="1"/>
      <protection locked="0"/>
    </xf>
    <xf numFmtId="0" fontId="14" fillId="4" borderId="14" xfId="0" applyFont="1" applyFill="1" applyBorder="1" applyAlignment="1" applyProtection="1">
      <alignment horizontal="left" vertical="center" wrapText="1" indent="1"/>
      <protection locked="0"/>
    </xf>
    <xf numFmtId="0" fontId="14" fillId="4" borderId="22" xfId="0" applyFont="1" applyFill="1" applyBorder="1" applyAlignment="1" applyProtection="1">
      <alignment horizontal="left" vertical="center" wrapText="1" indent="1"/>
      <protection locked="0"/>
    </xf>
    <xf numFmtId="0" fontId="14" fillId="4" borderId="16" xfId="0" applyFont="1" applyFill="1" applyBorder="1" applyAlignment="1" applyProtection="1">
      <alignment horizontal="left" vertical="center" wrapText="1" indent="1"/>
      <protection locked="0"/>
    </xf>
    <xf numFmtId="0" fontId="14" fillId="4" borderId="19" xfId="0" applyFont="1" applyFill="1" applyBorder="1" applyAlignment="1" applyProtection="1">
      <alignment horizontal="center" vertical="center" wrapText="1"/>
      <protection locked="0"/>
    </xf>
    <xf numFmtId="164" fontId="14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12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  <xf numFmtId="0" fontId="5" fillId="6" borderId="23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4" fillId="6" borderId="23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16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zoomScale="37" zoomScaleNormal="37" workbookViewId="0">
      <selection activeCell="H9" sqref="H9:H10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24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" style="1" customWidth="1"/>
    <col min="11" max="11" width="44.7109375" style="5" customWidth="1"/>
    <col min="12" max="12" width="31.140625" style="5" customWidth="1"/>
    <col min="13" max="13" width="32" style="5" customWidth="1"/>
    <col min="14" max="14" width="42.14062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7.85546875" style="6" customWidth="1"/>
    <col min="23" max="16384" width="9.140625" style="5"/>
  </cols>
  <sheetData>
    <row r="1" spans="1:22" ht="40.9" customHeight="1" x14ac:dyDescent="0.25">
      <c r="B1" s="108" t="s">
        <v>34</v>
      </c>
      <c r="C1" s="109"/>
      <c r="D1" s="109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95"/>
      <c r="E3" s="95"/>
      <c r="F3" s="95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95"/>
      <c r="E4" s="95"/>
      <c r="F4" s="95"/>
      <c r="G4" s="95"/>
      <c r="H4" s="9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10" t="s">
        <v>2</v>
      </c>
      <c r="H5" s="111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4" t="s">
        <v>25</v>
      </c>
      <c r="H6" s="45" t="s">
        <v>27</v>
      </c>
      <c r="I6" s="40" t="s">
        <v>17</v>
      </c>
      <c r="J6" s="39" t="s">
        <v>18</v>
      </c>
      <c r="K6" s="39" t="s">
        <v>38</v>
      </c>
      <c r="L6" s="41" t="s">
        <v>19</v>
      </c>
      <c r="M6" s="42" t="s">
        <v>20</v>
      </c>
      <c r="N6" s="41" t="s">
        <v>21</v>
      </c>
      <c r="O6" s="39" t="s">
        <v>31</v>
      </c>
      <c r="P6" s="41" t="s">
        <v>22</v>
      </c>
      <c r="Q6" s="39" t="s">
        <v>5</v>
      </c>
      <c r="R6" s="43" t="s">
        <v>6</v>
      </c>
      <c r="S6" s="94" t="s">
        <v>7</v>
      </c>
      <c r="T6" s="94" t="s">
        <v>8</v>
      </c>
      <c r="U6" s="41" t="s">
        <v>23</v>
      </c>
      <c r="V6" s="41" t="s">
        <v>24</v>
      </c>
    </row>
    <row r="7" spans="1:22" ht="345.75" customHeight="1" thickTop="1" x14ac:dyDescent="0.25">
      <c r="A7" s="20"/>
      <c r="B7" s="62">
        <v>1</v>
      </c>
      <c r="C7" s="63" t="s">
        <v>41</v>
      </c>
      <c r="D7" s="64">
        <v>8</v>
      </c>
      <c r="E7" s="65" t="s">
        <v>26</v>
      </c>
      <c r="F7" s="88" t="s">
        <v>48</v>
      </c>
      <c r="G7" s="96"/>
      <c r="H7" s="100"/>
      <c r="I7" s="112" t="s">
        <v>37</v>
      </c>
      <c r="J7" s="115" t="s">
        <v>35</v>
      </c>
      <c r="K7" s="112" t="s">
        <v>36</v>
      </c>
      <c r="L7" s="66" t="s">
        <v>42</v>
      </c>
      <c r="M7" s="120" t="s">
        <v>39</v>
      </c>
      <c r="N7" s="120" t="s">
        <v>40</v>
      </c>
      <c r="O7" s="125">
        <v>28</v>
      </c>
      <c r="P7" s="67">
        <f>D7*Q7</f>
        <v>160000</v>
      </c>
      <c r="Q7" s="68">
        <v>20000</v>
      </c>
      <c r="R7" s="101"/>
      <c r="S7" s="69">
        <f>D7*R7</f>
        <v>0</v>
      </c>
      <c r="T7" s="70" t="str">
        <f t="shared" ref="T7" si="0">IF(ISNUMBER(R7), IF(R7&gt;Q7,"NEVYHOVUJE","VYHOVUJE")," ")</f>
        <v xml:space="preserve"> </v>
      </c>
      <c r="U7" s="105"/>
      <c r="V7" s="65" t="s">
        <v>11</v>
      </c>
    </row>
    <row r="8" spans="1:22" ht="100.5" customHeight="1" thickBot="1" x14ac:dyDescent="0.3">
      <c r="A8" s="20"/>
      <c r="B8" s="48">
        <v>2</v>
      </c>
      <c r="C8" s="49" t="s">
        <v>50</v>
      </c>
      <c r="D8" s="50">
        <v>8</v>
      </c>
      <c r="E8" s="51" t="s">
        <v>26</v>
      </c>
      <c r="F8" s="93" t="s">
        <v>51</v>
      </c>
      <c r="G8" s="97"/>
      <c r="H8" s="60" t="s">
        <v>32</v>
      </c>
      <c r="I8" s="113"/>
      <c r="J8" s="116"/>
      <c r="K8" s="118"/>
      <c r="L8" s="71"/>
      <c r="M8" s="121"/>
      <c r="N8" s="123"/>
      <c r="O8" s="126"/>
      <c r="P8" s="52">
        <f>D8*Q8</f>
        <v>15200</v>
      </c>
      <c r="Q8" s="53">
        <v>1900</v>
      </c>
      <c r="R8" s="102"/>
      <c r="S8" s="54">
        <f>D8*R8</f>
        <v>0</v>
      </c>
      <c r="T8" s="55" t="str">
        <f t="shared" ref="T8:T10" si="1">IF(ISNUMBER(R8), IF(R8&gt;Q8,"NEVYHOVUJE","VYHOVUJE")," ")</f>
        <v xml:space="preserve"> </v>
      </c>
      <c r="U8" s="106"/>
      <c r="V8" s="51" t="s">
        <v>13</v>
      </c>
    </row>
    <row r="9" spans="1:22" ht="132" customHeight="1" thickTop="1" thickBot="1" x14ac:dyDescent="0.3">
      <c r="A9" s="20"/>
      <c r="B9" s="79">
        <v>3</v>
      </c>
      <c r="C9" s="80" t="s">
        <v>43</v>
      </c>
      <c r="D9" s="81">
        <v>6</v>
      </c>
      <c r="E9" s="82" t="s">
        <v>26</v>
      </c>
      <c r="F9" s="89" t="s">
        <v>44</v>
      </c>
      <c r="G9" s="98"/>
      <c r="H9" s="100"/>
      <c r="I9" s="114"/>
      <c r="J9" s="117"/>
      <c r="K9" s="119"/>
      <c r="L9" s="83" t="s">
        <v>33</v>
      </c>
      <c r="M9" s="122"/>
      <c r="N9" s="124"/>
      <c r="O9" s="127"/>
      <c r="P9" s="84">
        <f>D9*Q9</f>
        <v>39000</v>
      </c>
      <c r="Q9" s="85">
        <v>6500</v>
      </c>
      <c r="R9" s="103"/>
      <c r="S9" s="86">
        <f>D9*R9</f>
        <v>0</v>
      </c>
      <c r="T9" s="87" t="str">
        <f t="shared" si="1"/>
        <v xml:space="preserve"> </v>
      </c>
      <c r="U9" s="107"/>
      <c r="V9" s="82" t="s">
        <v>12</v>
      </c>
    </row>
    <row r="10" spans="1:22" ht="206.25" customHeight="1" thickTop="1" thickBot="1" x14ac:dyDescent="0.3">
      <c r="A10" s="20"/>
      <c r="B10" s="72">
        <v>4</v>
      </c>
      <c r="C10" s="73" t="s">
        <v>47</v>
      </c>
      <c r="D10" s="74">
        <v>1</v>
      </c>
      <c r="E10" s="56" t="s">
        <v>26</v>
      </c>
      <c r="F10" s="92" t="s">
        <v>49</v>
      </c>
      <c r="G10" s="99"/>
      <c r="H10" s="100"/>
      <c r="I10" s="90" t="s">
        <v>37</v>
      </c>
      <c r="J10" s="58" t="s">
        <v>32</v>
      </c>
      <c r="K10" s="59"/>
      <c r="L10" s="61"/>
      <c r="M10" s="91" t="s">
        <v>45</v>
      </c>
      <c r="N10" s="91" t="s">
        <v>46</v>
      </c>
      <c r="O10" s="57">
        <v>21</v>
      </c>
      <c r="P10" s="75">
        <f>D10*Q10</f>
        <v>41000</v>
      </c>
      <c r="Q10" s="76">
        <v>41000</v>
      </c>
      <c r="R10" s="104"/>
      <c r="S10" s="77">
        <f>D10*R10</f>
        <v>0</v>
      </c>
      <c r="T10" s="78" t="str">
        <f t="shared" si="1"/>
        <v xml:space="preserve"> </v>
      </c>
      <c r="U10" s="56"/>
      <c r="V10" s="56" t="s">
        <v>11</v>
      </c>
    </row>
    <row r="11" spans="1:22" ht="17.45" customHeight="1" thickTop="1" thickBot="1" x14ac:dyDescent="0.3">
      <c r="C11" s="5"/>
      <c r="D11" s="5"/>
      <c r="E11" s="5"/>
      <c r="F11" s="5"/>
      <c r="G11" s="33"/>
      <c r="H11" s="33"/>
      <c r="I11" s="5"/>
      <c r="J11" s="5"/>
      <c r="N11" s="5"/>
      <c r="O11" s="5"/>
      <c r="P11" s="5"/>
    </row>
    <row r="12" spans="1:22" ht="51.75" customHeight="1" thickTop="1" thickBot="1" x14ac:dyDescent="0.3">
      <c r="B12" s="135" t="s">
        <v>30</v>
      </c>
      <c r="C12" s="135"/>
      <c r="D12" s="135"/>
      <c r="E12" s="135"/>
      <c r="F12" s="135"/>
      <c r="G12" s="135"/>
      <c r="H12" s="47"/>
      <c r="I12" s="47"/>
      <c r="J12" s="21"/>
      <c r="K12" s="21"/>
      <c r="L12" s="7"/>
      <c r="M12" s="7"/>
      <c r="N12" s="7"/>
      <c r="O12" s="22"/>
      <c r="P12" s="22"/>
      <c r="Q12" s="23" t="s">
        <v>9</v>
      </c>
      <c r="R12" s="132" t="s">
        <v>10</v>
      </c>
      <c r="S12" s="133"/>
      <c r="T12" s="134"/>
      <c r="U12" s="24"/>
      <c r="V12" s="25"/>
    </row>
    <row r="13" spans="1:22" ht="50.45" customHeight="1" thickTop="1" thickBot="1" x14ac:dyDescent="0.3">
      <c r="B13" s="136" t="s">
        <v>28</v>
      </c>
      <c r="C13" s="136"/>
      <c r="D13" s="136"/>
      <c r="E13" s="136"/>
      <c r="F13" s="136"/>
      <c r="G13" s="136"/>
      <c r="H13" s="136"/>
      <c r="I13" s="26"/>
      <c r="L13" s="9"/>
      <c r="M13" s="9"/>
      <c r="N13" s="9"/>
      <c r="O13" s="27"/>
      <c r="P13" s="27"/>
      <c r="Q13" s="28">
        <f>SUM(P7:P10)</f>
        <v>255200</v>
      </c>
      <c r="R13" s="129">
        <f>SUM(S7:S10)</f>
        <v>0</v>
      </c>
      <c r="S13" s="130"/>
      <c r="T13" s="131"/>
    </row>
    <row r="14" spans="1:22" ht="15.75" thickTop="1" x14ac:dyDescent="0.25">
      <c r="B14" s="128" t="s">
        <v>29</v>
      </c>
      <c r="C14" s="128"/>
      <c r="D14" s="128"/>
      <c r="E14" s="128"/>
      <c r="F14" s="128"/>
      <c r="G14" s="128"/>
      <c r="H14" s="95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6"/>
      <c r="C15" s="46"/>
      <c r="D15" s="46"/>
      <c r="E15" s="46"/>
      <c r="F15" s="46"/>
      <c r="G15" s="95"/>
      <c r="H15" s="95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6"/>
      <c r="C16" s="46"/>
      <c r="D16" s="46"/>
      <c r="E16" s="46"/>
      <c r="F16" s="46"/>
      <c r="G16" s="95"/>
      <c r="H16" s="95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25">
      <c r="B17" s="46"/>
      <c r="C17" s="46"/>
      <c r="D17" s="46"/>
      <c r="E17" s="46"/>
      <c r="F17" s="46"/>
      <c r="G17" s="95"/>
      <c r="H17" s="95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ht="19.899999999999999" customHeight="1" x14ac:dyDescent="0.25">
      <c r="C18" s="21"/>
      <c r="D18" s="29"/>
      <c r="E18" s="21"/>
      <c r="F18" s="21"/>
      <c r="G18" s="95"/>
      <c r="H18" s="95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ht="19.899999999999999" customHeight="1" x14ac:dyDescent="0.25">
      <c r="H19" s="36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95"/>
      <c r="H20" s="95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95"/>
      <c r="H21" s="95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95"/>
      <c r="H22" s="95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95"/>
      <c r="H23" s="95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95"/>
      <c r="H24" s="95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95"/>
      <c r="H25" s="95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95"/>
      <c r="H26" s="95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95"/>
      <c r="H27" s="95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95"/>
      <c r="H28" s="95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95"/>
      <c r="H29" s="95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95"/>
      <c r="H30" s="95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95"/>
      <c r="H31" s="95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95"/>
      <c r="H32" s="95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95"/>
      <c r="H33" s="95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95"/>
      <c r="H34" s="95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95"/>
      <c r="H35" s="95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95"/>
      <c r="H36" s="95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95"/>
      <c r="H37" s="95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95"/>
      <c r="H38" s="95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95"/>
      <c r="H39" s="95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95"/>
      <c r="H40" s="95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95"/>
      <c r="H41" s="95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95"/>
      <c r="H42" s="95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95"/>
      <c r="H43" s="95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95"/>
      <c r="H44" s="95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95"/>
      <c r="H45" s="95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95"/>
      <c r="H46" s="95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95"/>
      <c r="H47" s="95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95"/>
      <c r="H48" s="95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95"/>
      <c r="H49" s="95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95"/>
      <c r="H50" s="95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95"/>
      <c r="H51" s="95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95"/>
      <c r="H52" s="95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95"/>
      <c r="H53" s="95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95"/>
      <c r="H54" s="95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95"/>
      <c r="H55" s="95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95"/>
      <c r="H56" s="95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95"/>
      <c r="H57" s="95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95"/>
      <c r="H58" s="95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95"/>
      <c r="H59" s="95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95"/>
      <c r="H60" s="95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95"/>
      <c r="H61" s="95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95"/>
      <c r="H62" s="95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95"/>
      <c r="H63" s="95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95"/>
      <c r="H64" s="95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95"/>
      <c r="H65" s="95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95"/>
      <c r="H66" s="95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95"/>
      <c r="H67" s="95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95"/>
      <c r="H68" s="95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95"/>
      <c r="H69" s="95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95"/>
      <c r="H70" s="95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95"/>
      <c r="H71" s="95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95"/>
      <c r="H72" s="95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95"/>
      <c r="H73" s="95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95"/>
      <c r="H74" s="95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95"/>
      <c r="H75" s="95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95"/>
      <c r="H76" s="95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95"/>
      <c r="H77" s="95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95"/>
      <c r="H78" s="95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95"/>
      <c r="H79" s="95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95"/>
      <c r="H80" s="95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95"/>
      <c r="H81" s="95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95"/>
      <c r="H82" s="95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95"/>
      <c r="H83" s="95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95"/>
      <c r="H84" s="95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95"/>
      <c r="H85" s="95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95"/>
      <c r="H86" s="95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95"/>
      <c r="H87" s="95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95"/>
      <c r="H88" s="95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95"/>
      <c r="H89" s="95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95"/>
      <c r="H90" s="95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95"/>
      <c r="H91" s="95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95"/>
      <c r="H92" s="95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95"/>
      <c r="H93" s="95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95"/>
      <c r="H94" s="95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95"/>
      <c r="H95" s="95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95"/>
      <c r="H96" s="95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95"/>
      <c r="H97" s="95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95"/>
      <c r="H98" s="95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95"/>
      <c r="H99" s="95"/>
      <c r="I99" s="11"/>
      <c r="J99" s="11"/>
      <c r="K99" s="11"/>
      <c r="L99" s="11"/>
      <c r="M99" s="11"/>
      <c r="N99" s="6"/>
      <c r="O99" s="6"/>
      <c r="P99" s="6"/>
    </row>
    <row r="100" spans="3:19" ht="19.899999999999999" customHeight="1" x14ac:dyDescent="0.25">
      <c r="C100" s="5"/>
      <c r="E100" s="5"/>
      <c r="F100" s="5"/>
      <c r="J100" s="5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</sheetData>
  <sheetProtection algorithmName="SHA-512" hashValue="MJoayvBJCgLT6DE6rGvklNVD93//2P8nqO6wKIa5uBLSaLtGGTq+MOw7ub1KBfzCRMIsA4Kv0sA7ypOfXU+Sfg==" saltValue="hN4uE+yKJ/TFxRf8jFzmgg==" spinCount="100000" sheet="1" objects="1" scenarios="1"/>
  <mergeCells count="14">
    <mergeCell ref="B14:G14"/>
    <mergeCell ref="R13:T13"/>
    <mergeCell ref="R12:T12"/>
    <mergeCell ref="B12:G12"/>
    <mergeCell ref="B13:H13"/>
    <mergeCell ref="U7:U9"/>
    <mergeCell ref="B1:D1"/>
    <mergeCell ref="G5:H5"/>
    <mergeCell ref="I7:I9"/>
    <mergeCell ref="J7:J9"/>
    <mergeCell ref="K7:K9"/>
    <mergeCell ref="M7:M9"/>
    <mergeCell ref="N7:N9"/>
    <mergeCell ref="O7:O9"/>
  </mergeCells>
  <conditionalFormatting sqref="D7:D10 B7:B10">
    <cfRule type="containsBlanks" dxfId="15" priority="60">
      <formula>LEN(TRIM(B7))=0</formula>
    </cfRule>
  </conditionalFormatting>
  <conditionalFormatting sqref="B7:B10">
    <cfRule type="cellIs" dxfId="14" priority="57" operator="greaterThanOrEqual">
      <formula>1</formula>
    </cfRule>
  </conditionalFormatting>
  <conditionalFormatting sqref="T7:T10">
    <cfRule type="cellIs" dxfId="13" priority="44" operator="equal">
      <formula>"VYHOVUJE"</formula>
    </cfRule>
  </conditionalFormatting>
  <conditionalFormatting sqref="T7:T10">
    <cfRule type="cellIs" dxfId="12" priority="43" operator="equal">
      <formula>"NEVYHOVUJE"</formula>
    </cfRule>
  </conditionalFormatting>
  <conditionalFormatting sqref="G7:H7 R7:R10 G8:G10">
    <cfRule type="containsBlanks" dxfId="11" priority="37">
      <formula>LEN(TRIM(G7))=0</formula>
    </cfRule>
  </conditionalFormatting>
  <conditionalFormatting sqref="G7:H7 R7:R10 G8:G10">
    <cfRule type="notContainsBlanks" dxfId="10" priority="35">
      <formula>LEN(TRIM(G7))&gt;0</formula>
    </cfRule>
  </conditionalFormatting>
  <conditionalFormatting sqref="G7:H7 R7:R10 G8:G10">
    <cfRule type="notContainsBlanks" dxfId="9" priority="34">
      <formula>LEN(TRIM(G7))&gt;0</formula>
    </cfRule>
  </conditionalFormatting>
  <conditionalFormatting sqref="G7:H7 G8:G10">
    <cfRule type="notContainsBlanks" dxfId="8" priority="33">
      <formula>LEN(TRIM(G7))&gt;0</formula>
    </cfRule>
  </conditionalFormatting>
  <conditionalFormatting sqref="H8">
    <cfRule type="containsBlanks" dxfId="7" priority="8">
      <formula>LEN(TRIM(H8))=0</formula>
    </cfRule>
  </conditionalFormatting>
  <conditionalFormatting sqref="H8">
    <cfRule type="notContainsBlanks" dxfId="6" priority="7">
      <formula>LEN(TRIM(H8))&gt;0</formula>
    </cfRule>
  </conditionalFormatting>
  <conditionalFormatting sqref="H8">
    <cfRule type="notContainsBlanks" dxfId="5" priority="6">
      <formula>LEN(TRIM(H8))&gt;0</formula>
    </cfRule>
  </conditionalFormatting>
  <conditionalFormatting sqref="H8">
    <cfRule type="notContainsBlanks" dxfId="4" priority="5">
      <formula>LEN(TRIM(H8))&gt;0</formula>
    </cfRule>
  </conditionalFormatting>
  <conditionalFormatting sqref="H9:H10">
    <cfRule type="containsBlanks" dxfId="3" priority="4">
      <formula>LEN(TRIM(H9))=0</formula>
    </cfRule>
  </conditionalFormatting>
  <conditionalFormatting sqref="H9:H10">
    <cfRule type="notContainsBlanks" dxfId="2" priority="3">
      <formula>LEN(TRIM(H9))&gt;0</formula>
    </cfRule>
  </conditionalFormatting>
  <conditionalFormatting sqref="H9:H10">
    <cfRule type="notContainsBlanks" dxfId="1" priority="2">
      <formula>LEN(TRIM(H9))&gt;0</formula>
    </cfRule>
  </conditionalFormatting>
  <conditionalFormatting sqref="H9:H10">
    <cfRule type="notContainsBlanks" dxfId="0" priority="1">
      <formula>LEN(TRIM(H9))&gt;0</formula>
    </cfRule>
  </conditionalFormatting>
  <dataValidations count="3">
    <dataValidation type="list" allowBlank="1" showInputMessage="1" showErrorMessage="1" sqref="J7 J10" xr:uid="{E29ABA58-E623-4708-BD17-CB8325B46133}">
      <formula1>"ANO,NE"</formula1>
    </dataValidation>
    <dataValidation type="list" showInputMessage="1" showErrorMessage="1" sqref="E7:E10" xr:uid="{8C26EAE3-16EE-4825-9C10-C919BCF6B1BA}">
      <formula1>"ks,bal,sada,m,"</formula1>
    </dataValidation>
    <dataValidation type="list" allowBlank="1" showInputMessage="1" showErrorMessage="1" sqref="V7:V8" xr:uid="{00000000-0002-0000-0000-000002000000}">
      <formula1>#REF!</formula1>
    </dataValidation>
  </dataValidations>
  <pageMargins left="0.18" right="0.15748031496062992" top="3.937007874015748E-2" bottom="0.11811023622047245" header="7.874015748031496E-2" footer="7.874015748031496E-2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2022-04-08T05:55:28Z</cp:lastPrinted>
  <dcterms:created xsi:type="dcterms:W3CDTF">2014-03-05T12:43:32Z</dcterms:created>
  <dcterms:modified xsi:type="dcterms:W3CDTF">2022-04-28T12:52:13Z</dcterms:modified>
</cp:coreProperties>
</file>